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et\Documents\My Documents\Parish Business\Treasurer's Files\Fees\2018 new funeral forms\"/>
    </mc:Choice>
  </mc:AlternateContent>
  <bookViews>
    <workbookView xWindow="0" yWindow="0" windowWidth="21570" windowHeight="7965" xr2:uid="{00000000-000D-0000-FFFF-FFFF00000000}"/>
  </bookViews>
  <sheets>
    <sheet name="Sheet1" sheetId="1" r:id="rId1"/>
    <sheet name="Sheet2" sheetId="2" state="hidden" r:id="rId2"/>
    <sheet name="Fees Data 2018" sheetId="3" state="hidden" r:id="rId3"/>
  </sheets>
  <calcPr calcId="171027"/>
</workbook>
</file>

<file path=xl/calcChain.xml><?xml version="1.0" encoding="utf-8"?>
<calcChain xmlns="http://schemas.openxmlformats.org/spreadsheetml/2006/main">
  <c r="C30" i="1" l="1"/>
  <c r="C29" i="1"/>
  <c r="C28" i="1"/>
  <c r="H37" i="1" l="1"/>
  <c r="H40" i="1"/>
  <c r="H45" i="1"/>
  <c r="J38" i="1"/>
  <c r="H38" i="1"/>
  <c r="J39" i="1"/>
  <c r="H39" i="1"/>
  <c r="J37" i="1"/>
  <c r="J47" i="1" l="1"/>
  <c r="H47" i="1"/>
  <c r="J69" i="1" l="1"/>
  <c r="J59" i="1"/>
  <c r="C31" i="1" s="1"/>
  <c r="J54" i="1"/>
  <c r="J53" i="1"/>
  <c r="J52" i="1"/>
  <c r="J51" i="1"/>
  <c r="J50" i="1"/>
  <c r="J49" i="1"/>
  <c r="J46" i="1"/>
  <c r="J45" i="1"/>
  <c r="J44" i="1"/>
  <c r="J43" i="1"/>
  <c r="J42" i="1"/>
  <c r="J41" i="1"/>
  <c r="J40" i="1"/>
  <c r="H54" i="1"/>
  <c r="H53" i="1"/>
  <c r="H52" i="1"/>
  <c r="H51" i="1"/>
  <c r="H50" i="1"/>
  <c r="H49" i="1"/>
  <c r="H46" i="1"/>
  <c r="H44" i="1"/>
  <c r="H43" i="1"/>
  <c r="H42" i="1"/>
  <c r="H41" i="1"/>
  <c r="J56" i="1" l="1"/>
  <c r="H55" i="1"/>
  <c r="J72" i="1" l="1"/>
  <c r="C32" i="1"/>
  <c r="H71" i="1"/>
  <c r="C33" i="1" l="1"/>
  <c r="H73" i="1"/>
</calcChain>
</file>

<file path=xl/sharedStrings.xml><?xml version="1.0" encoding="utf-8"?>
<sst xmlns="http://schemas.openxmlformats.org/spreadsheetml/2006/main" count="104" uniqueCount="84">
  <si>
    <t>Funeral Director</t>
  </si>
  <si>
    <t>PCC of</t>
  </si>
  <si>
    <t>Parish Contact</t>
  </si>
  <si>
    <t>Name of Deceased</t>
  </si>
  <si>
    <t>Date of Funeral</t>
  </si>
  <si>
    <t>Name of Officiant</t>
  </si>
  <si>
    <t>Yes</t>
  </si>
  <si>
    <t>Name of Church</t>
  </si>
  <si>
    <t>FD Contact Name</t>
  </si>
  <si>
    <t>FD Phone Number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</si>
  <si>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</si>
  <si>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</si>
  <si>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</si>
  <si>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</si>
  <si>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</si>
  <si>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</si>
  <si>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</si>
  <si>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</si>
  <si>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Y/N</t>
  </si>
  <si>
    <t>Funeral service in church whether before or after burial or cremation</t>
  </si>
  <si>
    <t>DBF £</t>
  </si>
  <si>
    <t>PCC £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</si>
  <si>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</si>
  <si>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</si>
  <si>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</si>
  <si>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</si>
  <si>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Burial of a body in churchyard on separate occasion</t>
  </si>
  <si>
    <t>Burial of cremated remains in churchyard on a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</si>
  <si>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</si>
  <si>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</si>
  <si>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</si>
  <si>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Burial of body in churchyard</t>
  </si>
  <si>
    <t>Burial of cremated remains in churchyard</t>
  </si>
  <si>
    <t>Certificate issued at time of burial</t>
  </si>
  <si>
    <t>Travel Expenses @ 45p per mile</t>
  </si>
  <si>
    <t>Total Miles</t>
  </si>
  <si>
    <t>Local Fees</t>
  </si>
  <si>
    <t>Verger</t>
  </si>
  <si>
    <t>Heating</t>
  </si>
  <si>
    <t>e.g. Flowers</t>
  </si>
  <si>
    <t>Total DBF Fees (A1)</t>
  </si>
  <si>
    <t>Total PCC Fees (A2)</t>
  </si>
  <si>
    <t>Total Expenses (B)</t>
  </si>
  <si>
    <t>Total Local Fees (C)</t>
  </si>
  <si>
    <t>Total Fees retained by DBF (A1)</t>
  </si>
  <si>
    <t>Total Fees payable to PCC (A2+B+C)</t>
  </si>
  <si>
    <t>Total Fees</t>
  </si>
  <si>
    <t>Date of payment</t>
  </si>
  <si>
    <t>by cheque</t>
  </si>
  <si>
    <t>by BACS</t>
  </si>
  <si>
    <t>Publication of Banns of Marriage</t>
  </si>
  <si>
    <t>Certificate of Banns issued at time of publication</t>
  </si>
  <si>
    <t>Marriage service</t>
  </si>
  <si>
    <t>DBF Fee 100%</t>
  </si>
  <si>
    <t>Leeds Diocesan Board of Finance</t>
  </si>
  <si>
    <t>17-19 York Place</t>
  </si>
  <si>
    <t xml:space="preserve">Leeds  </t>
  </si>
  <si>
    <t>LS1 2EX</t>
  </si>
  <si>
    <t>Service in Church</t>
  </si>
  <si>
    <t>No Service in Church</t>
  </si>
  <si>
    <t>Service (burial or interment of ashes) at graveside in churchyard</t>
  </si>
  <si>
    <t>Burial of Cremated Remains in cemetery on separate occasion</t>
  </si>
  <si>
    <t>No</t>
  </si>
  <si>
    <t>Column1</t>
  </si>
  <si>
    <t>Vacancy (yes or no)</t>
  </si>
  <si>
    <t>No fee is payable for the funeral or burial of a person dying within sixteen years after birth.</t>
  </si>
  <si>
    <t>No fee is payable in respect of a burial of a still-born infant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</si>
  <si>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</si>
  <si>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</si>
  <si>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</si>
  <si>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</si>
  <si>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>No Sevice in Church</t>
  </si>
  <si>
    <t>Burial of body in cemetery on separate occasion</t>
  </si>
  <si>
    <t>Parish Code</t>
  </si>
  <si>
    <t>Crematorium</t>
  </si>
  <si>
    <t>Churchyard</t>
  </si>
  <si>
    <t>Cemetery</t>
  </si>
  <si>
    <t>Yes/No</t>
  </si>
  <si>
    <t>Stipendiary Minister or Reader</t>
  </si>
  <si>
    <t>Other (Retired Clergy, SSM etc)</t>
  </si>
  <si>
    <t>Organist</t>
  </si>
  <si>
    <t>Choir</t>
  </si>
  <si>
    <t>Other (Details):</t>
  </si>
  <si>
    <t>Form PF1 - Funeral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</si>
</sst>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0" fillId="0" borderId="6" xfId="0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Font="1" applyProtection="1"/>
    <xf numFmtId="0" fontId="0" fillId="3" borderId="0" xfId="0" applyFont="1" applyFill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164" fontId="0" fillId="3" borderId="0" xfId="0" applyNumberFormat="1" applyFont="1" applyFill="1" applyProtection="1"/>
    <xf numFmtId="49" fontId="2" fillId="3" borderId="3" xfId="0" applyNumberFormat="1" applyFont="1" applyFill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0" fillId="3" borderId="0" xfId="0" applyFont="1" applyFill="1" applyAlignment="1" applyProtection="1">
      <alignment vertical="top" wrapText="1"/>
    </xf>
    <xf numFmtId="0" fontId="0" fillId="3" borderId="0" xfId="0" applyFont="1" applyFill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0" fillId="3" borderId="9" xfId="0" applyFont="1" applyFill="1" applyBorder="1" applyProtection="1"/>
    <xf numFmtId="49" fontId="0" fillId="3" borderId="9" xfId="0" applyNumberFormat="1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0" fontId="2" fillId="3" borderId="8" xfId="0" applyFont="1" applyFill="1" applyBorder="1" applyProtection="1"/>
    <xf numFmtId="164" fontId="2" fillId="0" borderId="8" xfId="0" applyNumberFormat="1" applyFont="1" applyBorder="1" applyProtection="1"/>
    <xf numFmtId="49" fontId="0" fillId="0" borderId="0" xfId="0" applyNumberFormat="1" applyFont="1" applyProtection="1"/>
    <xf numFmtId="0" fontId="2" fillId="0" borderId="0" xfId="0" applyFont="1" applyProtection="1"/>
    <xf numFmtId="164" fontId="0" fillId="0" borderId="3" xfId="0" applyNumberFormat="1" applyFont="1" applyBorder="1" applyProtection="1"/>
    <xf numFmtId="0" fontId="0" fillId="0" borderId="5" xfId="0" applyFont="1" applyBorder="1" applyProtection="1"/>
    <xf numFmtId="0" fontId="0" fillId="3" borderId="3" xfId="0" applyFont="1" applyFill="1" applyBorder="1" applyProtection="1"/>
    <xf numFmtId="0" fontId="0" fillId="0" borderId="1" xfId="0" applyFont="1" applyBorder="1" applyProtection="1"/>
    <xf numFmtId="0" fontId="2" fillId="3" borderId="0" xfId="0" applyFont="1" applyFill="1" applyProtection="1"/>
    <xf numFmtId="0" fontId="2" fillId="3" borderId="5" xfId="0" applyFont="1" applyFill="1" applyBorder="1" applyProtection="1"/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164" fontId="0" fillId="0" borderId="3" xfId="0" applyNumberFormat="1" applyFont="1" applyBorder="1" applyProtection="1"/>
    <xf numFmtId="0" fontId="0" fillId="0" borderId="0" xfId="0" applyAlignment="1">
      <alignment horizontal="justify" vertical="justify"/>
    </xf>
    <xf numFmtId="164" fontId="0" fillId="0" borderId="0" xfId="0" applyNumberFormat="1" applyAlignment="1">
      <alignment horizontal="justify" vertical="justify"/>
    </xf>
    <xf numFmtId="0" fontId="0" fillId="0" borderId="5" xfId="0" applyFont="1" applyBorder="1" applyProtection="1"/>
    <xf numFmtId="0" fontId="0" fillId="0" borderId="1" xfId="0" applyFont="1" applyBorder="1" applyProtection="1"/>
    <xf numFmtId="0" fontId="0" fillId="0" borderId="11" xfId="0" applyFont="1" applyBorder="1" applyProtection="1">
      <protection locked="0"/>
    </xf>
    <xf numFmtId="0" fontId="0" fillId="0" borderId="6" xfId="0" applyFont="1" applyBorder="1" applyAlignment="1" applyProtection="1">
      <protection locked="0"/>
    </xf>
    <xf numFmtId="0" fontId="2" fillId="0" borderId="1" xfId="0" applyFont="1" applyFill="1" applyBorder="1" applyProtection="1"/>
    <xf numFmtId="0" fontId="2" fillId="0" borderId="8" xfId="0" applyFont="1" applyFill="1" applyBorder="1" applyProtection="1"/>
    <xf numFmtId="164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3" borderId="5" xfId="0" applyFont="1" applyFill="1" applyBorder="1" applyProtection="1"/>
    <xf numFmtId="0" fontId="2" fillId="3" borderId="9" xfId="0" applyFont="1" applyFill="1" applyBorder="1" applyProtection="1"/>
    <xf numFmtId="0" fontId="2" fillId="3" borderId="3" xfId="0" applyFont="1" applyFill="1" applyBorder="1" applyProtection="1"/>
    <xf numFmtId="0" fontId="0" fillId="0" borderId="5" xfId="0" applyFont="1" applyBorder="1" applyProtection="1"/>
    <xf numFmtId="0" fontId="0" fillId="0" borderId="9" xfId="0" applyFont="1" applyBorder="1" applyProtection="1"/>
    <xf numFmtId="0" fontId="0" fillId="0" borderId="3" xfId="0" applyFont="1" applyBorder="1" applyProtection="1"/>
    <xf numFmtId="0" fontId="0" fillId="0" borderId="1" xfId="0" applyFont="1" applyBorder="1" applyProtection="1">
      <protection locked="0"/>
    </xf>
    <xf numFmtId="0" fontId="0" fillId="3" borderId="1" xfId="0" applyFont="1" applyFill="1" applyBorder="1" applyProtection="1"/>
    <xf numFmtId="0" fontId="2" fillId="3" borderId="0" xfId="0" applyFont="1" applyFill="1" applyProtection="1"/>
    <xf numFmtId="0" fontId="0" fillId="0" borderId="0" xfId="0" applyFont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0" xfId="0" applyAlignment="1">
      <alignment horizontal="justify" vertical="justify"/>
    </xf>
    <xf numFmtId="0" fontId="2" fillId="2" borderId="1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14" xfId="0" applyFont="1" applyFill="1" applyBorder="1" applyAlignment="1" applyProtection="1">
      <alignment wrapText="1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16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" xfId="0" applyFont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44" fontId="0" fillId="0" borderId="1" xfId="1" applyFont="1" applyBorder="1" applyProtection="1"/>
    <xf numFmtId="0" fontId="0" fillId="0" borderId="1" xfId="0" applyFont="1" applyFill="1" applyBorder="1" applyProtection="1"/>
    <xf numFmtId="0" fontId="0" fillId="0" borderId="0" xfId="0" applyAlignment="1">
      <alignment vertical="justify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1</xdr:row>
      <xdr:rowOff>0</xdr:rowOff>
    </xdr:from>
    <xdr:to>
      <xdr:col>9</xdr:col>
      <xdr:colOff>219075</xdr:colOff>
      <xdr:row>5</xdr:row>
      <xdr:rowOff>3175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4" totalsRowShown="0">
  <autoFilter ref="A2:A4" xr:uid="{00000000-0009-0000-0100-000001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Normal="100" workbookViewId="0">
      <selection activeCell="H11" sqref="H11:J11"/>
    </sheetView>
  </sheetViews>
  <sheetFormatPr defaultColWidth="9.140625" defaultRowHeight="15" x14ac:dyDescent="0.25"/>
  <cols>
    <col min="1" max="1" width="41" style="4" customWidth="1"/>
    <col min="2" max="2" width="3.7109375" style="4" customWidth="1"/>
    <col min="3" max="3" width="10" style="4" customWidth="1"/>
    <col min="4" max="4" width="3.7109375" style="4" customWidth="1"/>
    <col min="5" max="5" width="13.28515625" style="4" customWidth="1"/>
    <col min="6" max="6" width="3.7109375" style="4" customWidth="1"/>
    <col min="7" max="7" width="7.42578125" style="4" customWidth="1"/>
    <col min="8" max="8" width="9.140625" style="4"/>
    <col min="9" max="9" width="3.7109375" style="4" customWidth="1"/>
    <col min="10" max="10" width="8.7109375" style="4" customWidth="1"/>
    <col min="11" max="16384" width="9.140625" style="4"/>
  </cols>
  <sheetData>
    <row r="1" spans="1:10" x14ac:dyDescent="0.25">
      <c r="A1" s="4" t="s">
        <v>83</v>
      </c>
    </row>
    <row r="3" spans="1:10" x14ac:dyDescent="0.25">
      <c r="A3" s="4" t="s">
        <v>54</v>
      </c>
    </row>
    <row r="4" spans="1:10" x14ac:dyDescent="0.25">
      <c r="A4" s="4" t="s">
        <v>55</v>
      </c>
    </row>
    <row r="5" spans="1:10" x14ac:dyDescent="0.25">
      <c r="A5" s="4" t="s">
        <v>56</v>
      </c>
    </row>
    <row r="6" spans="1:10" x14ac:dyDescent="0.25">
      <c r="A6" s="4" t="s">
        <v>57</v>
      </c>
    </row>
    <row r="11" spans="1:10" x14ac:dyDescent="0.25">
      <c r="A11" s="30" t="s">
        <v>1</v>
      </c>
      <c r="B11" s="66"/>
      <c r="C11" s="67"/>
      <c r="D11" s="67"/>
      <c r="E11" s="68"/>
      <c r="F11" s="69" t="s">
        <v>73</v>
      </c>
      <c r="G11" s="70"/>
      <c r="H11" s="66"/>
      <c r="I11" s="67"/>
      <c r="J11" s="68"/>
    </row>
    <row r="12" spans="1:10" x14ac:dyDescent="0.25">
      <c r="A12" s="30" t="s">
        <v>2</v>
      </c>
      <c r="B12" s="71"/>
      <c r="C12" s="53"/>
      <c r="D12" s="53"/>
      <c r="E12" s="53"/>
      <c r="F12" s="53"/>
      <c r="G12" s="53"/>
      <c r="H12" s="53"/>
      <c r="I12" s="53"/>
      <c r="J12" s="53"/>
    </row>
    <row r="13" spans="1:10" x14ac:dyDescent="0.25">
      <c r="A13" s="30" t="s">
        <v>3</v>
      </c>
      <c r="B13" s="71"/>
      <c r="C13" s="53"/>
      <c r="D13" s="53"/>
      <c r="E13" s="53"/>
      <c r="F13" s="53"/>
      <c r="G13" s="53"/>
      <c r="H13" s="53"/>
      <c r="I13" s="53"/>
      <c r="J13" s="53"/>
    </row>
    <row r="14" spans="1:10" x14ac:dyDescent="0.25">
      <c r="A14" s="30" t="s">
        <v>4</v>
      </c>
      <c r="B14" s="71"/>
      <c r="C14" s="53"/>
      <c r="D14" s="53"/>
      <c r="E14" s="53"/>
      <c r="F14" s="53"/>
      <c r="G14" s="53"/>
      <c r="H14" s="53"/>
      <c r="I14" s="53"/>
      <c r="J14" s="53"/>
    </row>
    <row r="15" spans="1:10" ht="15.75" thickBot="1" x14ac:dyDescent="0.3">
      <c r="A15" s="30" t="s">
        <v>5</v>
      </c>
      <c r="B15" s="72"/>
      <c r="C15" s="73"/>
      <c r="D15" s="73"/>
      <c r="E15" s="73"/>
      <c r="F15" s="73"/>
      <c r="G15" s="73"/>
      <c r="H15" s="73"/>
      <c r="I15" s="73"/>
      <c r="J15" s="73"/>
    </row>
    <row r="16" spans="1:10" ht="15.75" thickBot="1" x14ac:dyDescent="0.3">
      <c r="A16" s="28" t="s">
        <v>78</v>
      </c>
      <c r="B16" s="2"/>
      <c r="C16" s="74" t="s">
        <v>77</v>
      </c>
      <c r="D16" s="75"/>
      <c r="E16" s="75"/>
      <c r="F16" s="75"/>
      <c r="G16" s="75"/>
      <c r="H16" s="75"/>
      <c r="I16" s="75"/>
      <c r="J16" s="76"/>
    </row>
    <row r="17" spans="1:10" ht="15.75" thickBot="1" x14ac:dyDescent="0.3">
      <c r="A17" s="39" t="s">
        <v>79</v>
      </c>
      <c r="B17" s="42"/>
      <c r="C17" s="79" t="s">
        <v>77</v>
      </c>
      <c r="D17" s="80"/>
      <c r="E17" s="80"/>
      <c r="F17" s="80"/>
      <c r="G17" s="80"/>
      <c r="H17" s="80"/>
      <c r="I17" s="80"/>
      <c r="J17" s="81"/>
    </row>
    <row r="18" spans="1:10" ht="15.75" thickBot="1" x14ac:dyDescent="0.3">
      <c r="A18" s="33" t="s">
        <v>64</v>
      </c>
      <c r="B18" s="77"/>
      <c r="C18" s="78"/>
      <c r="D18" s="41"/>
      <c r="E18" s="66"/>
      <c r="F18" s="67"/>
      <c r="G18" s="67"/>
      <c r="H18" s="67"/>
      <c r="I18" s="67"/>
      <c r="J18" s="68"/>
    </row>
    <row r="19" spans="1:10" x14ac:dyDescent="0.25">
      <c r="A19" s="30" t="s">
        <v>7</v>
      </c>
      <c r="B19" s="82"/>
      <c r="C19" s="83"/>
      <c r="D19" s="83"/>
      <c r="E19" s="83"/>
      <c r="F19" s="83"/>
      <c r="G19" s="83"/>
      <c r="H19" s="83"/>
      <c r="I19" s="83"/>
      <c r="J19" s="83"/>
    </row>
    <row r="20" spans="1:10" x14ac:dyDescent="0.25">
      <c r="A20" s="30" t="s">
        <v>74</v>
      </c>
      <c r="B20" s="71"/>
      <c r="C20" s="53"/>
      <c r="D20" s="53"/>
      <c r="E20" s="53"/>
      <c r="F20" s="53"/>
      <c r="G20" s="53"/>
      <c r="H20" s="53"/>
      <c r="I20" s="53"/>
      <c r="J20" s="53"/>
    </row>
    <row r="21" spans="1:10" x14ac:dyDescent="0.25">
      <c r="A21" s="30" t="s">
        <v>75</v>
      </c>
      <c r="B21" s="71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30" t="s">
        <v>76</v>
      </c>
      <c r="B22" s="71"/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A23" s="30" t="s">
        <v>0</v>
      </c>
      <c r="B23" s="71"/>
      <c r="C23" s="53"/>
      <c r="D23" s="53"/>
      <c r="E23" s="53"/>
      <c r="F23" s="53"/>
      <c r="G23" s="53"/>
      <c r="H23" s="53"/>
      <c r="I23" s="53"/>
      <c r="J23" s="53"/>
    </row>
    <row r="24" spans="1:10" x14ac:dyDescent="0.25">
      <c r="A24" s="30" t="s">
        <v>8</v>
      </c>
      <c r="B24" s="71"/>
      <c r="C24" s="53"/>
      <c r="D24" s="53"/>
      <c r="E24" s="53"/>
      <c r="F24" s="53"/>
      <c r="G24" s="53"/>
      <c r="H24" s="53"/>
      <c r="I24" s="53"/>
      <c r="J24" s="53"/>
    </row>
    <row r="25" spans="1:10" x14ac:dyDescent="0.25">
      <c r="A25" s="30" t="s">
        <v>9</v>
      </c>
      <c r="B25" s="71"/>
      <c r="C25" s="53"/>
      <c r="D25" s="53"/>
      <c r="E25" s="53"/>
      <c r="F25" s="53"/>
      <c r="G25" s="53"/>
      <c r="H25" s="53"/>
      <c r="I25" s="53"/>
      <c r="J25" s="53"/>
    </row>
    <row r="26" spans="1:10" x14ac:dyDescent="0.25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0" x14ac:dyDescent="0.25">
      <c r="A27" s="54" t="s">
        <v>10</v>
      </c>
      <c r="B27" s="54"/>
      <c r="C27" s="54" t="s">
        <v>11</v>
      </c>
      <c r="D27" s="54"/>
    </row>
    <row r="28" spans="1:10" x14ac:dyDescent="0.25">
      <c r="A28" s="84" t="s">
        <v>53</v>
      </c>
      <c r="B28" s="84"/>
      <c r="C28" s="87" t="str">
        <f>IF(B16="Yes",H55," ")</f>
        <v xml:space="preserve"> </v>
      </c>
      <c r="D28" s="87"/>
    </row>
    <row r="29" spans="1:10" x14ac:dyDescent="0.25">
      <c r="A29" s="84" t="s">
        <v>13</v>
      </c>
      <c r="B29" s="84"/>
      <c r="C29" s="85" t="str">
        <f>IF(B17="Yes",H55*0.2," ")</f>
        <v xml:space="preserve"> </v>
      </c>
      <c r="D29" s="86"/>
    </row>
    <row r="30" spans="1:10" x14ac:dyDescent="0.25">
      <c r="A30" s="88" t="s">
        <v>12</v>
      </c>
      <c r="B30" s="88"/>
      <c r="C30" s="85" t="str">
        <f>IF(B17="Yes",H55*0.8," ")</f>
        <v xml:space="preserve"> </v>
      </c>
      <c r="D30" s="86"/>
    </row>
    <row r="31" spans="1:10" x14ac:dyDescent="0.25">
      <c r="A31" s="88" t="s">
        <v>14</v>
      </c>
      <c r="B31" s="88"/>
      <c r="C31" s="85">
        <f>J59</f>
        <v>0</v>
      </c>
      <c r="D31" s="86"/>
    </row>
    <row r="32" spans="1:10" x14ac:dyDescent="0.25">
      <c r="A32" s="88" t="s">
        <v>15</v>
      </c>
      <c r="B32" s="88"/>
      <c r="C32" s="85">
        <f>J56+J69</f>
        <v>0</v>
      </c>
      <c r="D32" s="86"/>
    </row>
    <row r="33" spans="1:10" x14ac:dyDescent="0.25">
      <c r="A33" s="88" t="s">
        <v>16</v>
      </c>
      <c r="B33" s="88"/>
      <c r="C33" s="85">
        <f>SUM(C28:D32)</f>
        <v>0</v>
      </c>
      <c r="D33" s="86"/>
    </row>
    <row r="35" spans="1:10" x14ac:dyDescent="0.25">
      <c r="A35" s="55" t="s">
        <v>17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5.75" thickBot="1" x14ac:dyDescent="0.3">
      <c r="A36" s="31" t="s">
        <v>58</v>
      </c>
      <c r="B36" s="5"/>
      <c r="C36" s="5"/>
      <c r="D36" s="5"/>
      <c r="E36" s="5"/>
      <c r="F36" s="5"/>
      <c r="G36" s="5" t="s">
        <v>18</v>
      </c>
      <c r="H36" s="5" t="s">
        <v>20</v>
      </c>
      <c r="I36" s="5"/>
      <c r="J36" s="5" t="s">
        <v>21</v>
      </c>
    </row>
    <row r="37" spans="1:10" ht="15.75" customHeight="1" thickBot="1" x14ac:dyDescent="0.3">
      <c r="A37" s="58" t="s">
        <v>66</v>
      </c>
      <c r="B37" s="58"/>
      <c r="C37" s="58"/>
      <c r="D37" s="58"/>
      <c r="E37" s="58"/>
      <c r="F37" s="58"/>
      <c r="G37" s="2"/>
      <c r="H37" s="36" t="str">
        <f>IF(G37="Yes",'Fees Data 2018'!H2,"")</f>
        <v/>
      </c>
      <c r="I37" s="6"/>
      <c r="J37" s="7" t="str">
        <f>IF(G37="Yes",'Fees Data 2018'!J2,"")</f>
        <v/>
      </c>
    </row>
    <row r="38" spans="1:10" ht="15.75" thickBot="1" x14ac:dyDescent="0.3">
      <c r="A38" s="56" t="s">
        <v>65</v>
      </c>
      <c r="B38" s="56"/>
      <c r="C38" s="56"/>
      <c r="D38" s="56"/>
      <c r="E38" s="56"/>
      <c r="F38" s="57"/>
      <c r="G38" s="2"/>
      <c r="H38" s="36" t="str">
        <f>IF(G38="Yes",'Fees Data 2018'!H3,"")</f>
        <v/>
      </c>
      <c r="I38" s="6"/>
      <c r="J38" s="7" t="str">
        <f>IF(G38="Yes",'Fees Data 2018'!J3,"")</f>
        <v/>
      </c>
    </row>
    <row r="39" spans="1:10" ht="15.75" thickBot="1" x14ac:dyDescent="0.3">
      <c r="A39" s="56" t="s">
        <v>19</v>
      </c>
      <c r="B39" s="56"/>
      <c r="C39" s="56"/>
      <c r="D39" s="56"/>
      <c r="E39" s="56"/>
      <c r="F39" s="57"/>
      <c r="G39" s="2"/>
      <c r="H39" s="27" t="str">
        <f>IF(G39="Yes",'Fees Data 2018'!H4,"")</f>
        <v/>
      </c>
      <c r="I39" s="6"/>
      <c r="J39" s="7" t="str">
        <f>IF(G39="Yes",'Fees Data 2018'!J4,"")</f>
        <v/>
      </c>
    </row>
    <row r="40" spans="1:10" ht="15.75" thickBot="1" x14ac:dyDescent="0.3">
      <c r="A40" s="56" t="s">
        <v>22</v>
      </c>
      <c r="B40" s="56"/>
      <c r="C40" s="56"/>
      <c r="D40" s="56"/>
      <c r="E40" s="56"/>
      <c r="F40" s="57"/>
      <c r="G40" s="2"/>
      <c r="H40" s="27" t="str">
        <f>IF(G40="Yes",'Fees Data 2018'!H5,"")</f>
        <v/>
      </c>
      <c r="I40" s="6"/>
      <c r="J40" s="7" t="str">
        <f>IF(G40="Yes",'Fees Data 2018'!J5,"")</f>
        <v/>
      </c>
    </row>
    <row r="41" spans="1:10" ht="15.75" thickBot="1" x14ac:dyDescent="0.3">
      <c r="A41" s="56" t="s">
        <v>23</v>
      </c>
      <c r="B41" s="56"/>
      <c r="C41" s="56"/>
      <c r="D41" s="56"/>
      <c r="E41" s="56"/>
      <c r="F41" s="57"/>
      <c r="G41" s="2"/>
      <c r="H41" s="27" t="str">
        <f>IF(G41="Yes",'Fees Data 2018'!H6,"")</f>
        <v/>
      </c>
      <c r="I41" s="6"/>
      <c r="J41" s="7" t="str">
        <f>IF(G41="Yes",'Fees Data 2018'!J6,"")</f>
        <v/>
      </c>
    </row>
    <row r="42" spans="1:10" ht="15.75" thickBot="1" x14ac:dyDescent="0.3">
      <c r="A42" s="56" t="s">
        <v>24</v>
      </c>
      <c r="B42" s="56"/>
      <c r="C42" s="56"/>
      <c r="D42" s="56"/>
      <c r="E42" s="56"/>
      <c r="F42" s="57"/>
      <c r="G42" s="2"/>
      <c r="H42" s="27" t="str">
        <f>IF(G42="Yes",'Fees Data 2018'!H7,"")</f>
        <v/>
      </c>
      <c r="I42" s="6"/>
      <c r="J42" s="7" t="str">
        <f>IF(G42="Yes",'Fees Data 2018'!J7,"")</f>
        <v/>
      </c>
    </row>
    <row r="43" spans="1:10" ht="15.75" thickBot="1" x14ac:dyDescent="0.3">
      <c r="A43" s="56" t="s">
        <v>25</v>
      </c>
      <c r="B43" s="56"/>
      <c r="C43" s="56"/>
      <c r="D43" s="56"/>
      <c r="E43" s="56"/>
      <c r="F43" s="57"/>
      <c r="G43" s="2"/>
      <c r="H43" s="27" t="str">
        <f>IF(G43="Yes",'Fees Data 2018'!H8,"")</f>
        <v/>
      </c>
      <c r="I43" s="6"/>
      <c r="J43" s="7" t="str">
        <f>IF(G43="Yes",'Fees Data 2018'!J8,"")</f>
        <v/>
      </c>
    </row>
    <row r="44" spans="1:10" ht="15.75" thickBot="1" x14ac:dyDescent="0.3">
      <c r="A44" s="56" t="s">
        <v>26</v>
      </c>
      <c r="B44" s="56"/>
      <c r="C44" s="56"/>
      <c r="D44" s="56"/>
      <c r="E44" s="56"/>
      <c r="F44" s="57"/>
      <c r="G44" s="2"/>
      <c r="H44" s="27" t="str">
        <f>IF(G44="Yes",'Fees Data 2018'!H9,"")</f>
        <v/>
      </c>
      <c r="I44" s="6"/>
      <c r="J44" s="7" t="str">
        <f>IF(G44="Yes",'Fees Data 2018'!J9,"")</f>
        <v/>
      </c>
    </row>
    <row r="45" spans="1:10" ht="15.75" thickBot="1" x14ac:dyDescent="0.3">
      <c r="A45" s="56" t="s">
        <v>27</v>
      </c>
      <c r="B45" s="56"/>
      <c r="C45" s="56"/>
      <c r="D45" s="56"/>
      <c r="E45" s="56"/>
      <c r="F45" s="57"/>
      <c r="G45" s="2"/>
      <c r="H45" s="27" t="str">
        <f>IF(G45="Yes",'Fees Data 2018'!H10,"")</f>
        <v/>
      </c>
      <c r="I45" s="6"/>
      <c r="J45" s="7" t="str">
        <f>IF(G45="Yes",'Fees Data 2018'!J10,"")</f>
        <v/>
      </c>
    </row>
    <row r="46" spans="1:10" ht="15.75" thickBot="1" x14ac:dyDescent="0.3">
      <c r="A46" s="56" t="s">
        <v>72</v>
      </c>
      <c r="B46" s="56"/>
      <c r="C46" s="56"/>
      <c r="D46" s="56"/>
      <c r="E46" s="56"/>
      <c r="F46" s="57"/>
      <c r="G46" s="2"/>
      <c r="H46" s="27" t="str">
        <f>IF(G46="Yes",'Fees Data 2018'!H11,"")</f>
        <v/>
      </c>
      <c r="I46" s="6"/>
      <c r="J46" s="7" t="str">
        <f>IF(G46="Yes",'Fees Data 2018'!J11,"")</f>
        <v/>
      </c>
    </row>
    <row r="47" spans="1:10" ht="15.75" thickBot="1" x14ac:dyDescent="0.3">
      <c r="A47" s="56" t="s">
        <v>61</v>
      </c>
      <c r="B47" s="56"/>
      <c r="C47" s="56"/>
      <c r="D47" s="56"/>
      <c r="E47" s="56"/>
      <c r="F47" s="57"/>
      <c r="G47" s="2"/>
      <c r="H47" s="27" t="str">
        <f>IF(G47="Yes",'Fees Data 2018'!H12,"")</f>
        <v/>
      </c>
      <c r="I47" s="6"/>
      <c r="J47" s="7" t="str">
        <f>IF(G47="Yes",'Fees Data 2018'!J12,"")</f>
        <v/>
      </c>
    </row>
    <row r="48" spans="1:10" ht="15.75" thickBot="1" x14ac:dyDescent="0.3">
      <c r="A48" s="31" t="s">
        <v>59</v>
      </c>
      <c r="B48" s="5"/>
      <c r="C48" s="5"/>
      <c r="D48" s="5"/>
      <c r="E48" s="5"/>
      <c r="F48" s="5"/>
      <c r="G48" s="5"/>
      <c r="H48" s="8"/>
      <c r="I48" s="8"/>
      <c r="J48" s="8"/>
    </row>
    <row r="49" spans="1:10" ht="15.75" thickBot="1" x14ac:dyDescent="0.3">
      <c r="A49" s="56" t="s">
        <v>28</v>
      </c>
      <c r="B49" s="56"/>
      <c r="C49" s="56"/>
      <c r="D49" s="56"/>
      <c r="E49" s="56"/>
      <c r="F49" s="57"/>
      <c r="G49" s="2"/>
      <c r="H49" s="27" t="str">
        <f>IF(G49="Yes",'Fees Data 2018'!H14,"")</f>
        <v/>
      </c>
      <c r="I49" s="6"/>
      <c r="J49" s="7" t="str">
        <f>IF(G49="Yes",'Fees Data 2018'!J14,"")</f>
        <v/>
      </c>
    </row>
    <row r="50" spans="1:10" ht="15.75" thickBot="1" x14ac:dyDescent="0.3">
      <c r="A50" s="56" t="s">
        <v>60</v>
      </c>
      <c r="B50" s="56"/>
      <c r="C50" s="56"/>
      <c r="D50" s="56"/>
      <c r="E50" s="56"/>
      <c r="F50" s="57"/>
      <c r="G50" s="2"/>
      <c r="H50" s="27" t="str">
        <f>IF(G50="Yes",'Fees Data 2018'!H15,"")</f>
        <v/>
      </c>
      <c r="I50" s="6"/>
      <c r="J50" s="7" t="str">
        <f>IF(G50="Yes",'Fees Data 2018'!J15,"")</f>
        <v/>
      </c>
    </row>
    <row r="51" spans="1:10" ht="15.75" thickBot="1" x14ac:dyDescent="0.3">
      <c r="A51" s="56" t="s">
        <v>30</v>
      </c>
      <c r="B51" s="56"/>
      <c r="C51" s="56"/>
      <c r="D51" s="56"/>
      <c r="E51" s="56"/>
      <c r="F51" s="57"/>
      <c r="G51" s="2"/>
      <c r="H51" s="27" t="str">
        <f>IF(G51="Yes",'Fees Data 2018'!H16,"")</f>
        <v/>
      </c>
      <c r="I51" s="6"/>
      <c r="J51" s="7" t="str">
        <f>IF(G51="Yes",'Fees Data 2018'!J16,"")</f>
        <v/>
      </c>
    </row>
    <row r="52" spans="1:10" ht="15.75" thickBot="1" x14ac:dyDescent="0.3">
      <c r="A52" s="56" t="s">
        <v>31</v>
      </c>
      <c r="B52" s="56"/>
      <c r="C52" s="56"/>
      <c r="D52" s="56"/>
      <c r="E52" s="56"/>
      <c r="F52" s="57"/>
      <c r="G52" s="2"/>
      <c r="H52" s="27" t="str">
        <f>IF(G52="Yes",'Fees Data 2018'!H17,"")</f>
        <v/>
      </c>
      <c r="I52" s="6"/>
      <c r="J52" s="7" t="str">
        <f>IF(G52="Yes",'Fees Data 2018'!J17,"")</f>
        <v/>
      </c>
    </row>
    <row r="53" spans="1:10" ht="15.75" thickBot="1" x14ac:dyDescent="0.3">
      <c r="A53" s="56" t="s">
        <v>32</v>
      </c>
      <c r="B53" s="56"/>
      <c r="C53" s="56"/>
      <c r="D53" s="56"/>
      <c r="E53" s="56"/>
      <c r="F53" s="57"/>
      <c r="G53" s="2"/>
      <c r="H53" s="27" t="str">
        <f>IF(G53="Yes",'Fees Data 2018'!H18,"")</f>
        <v/>
      </c>
      <c r="I53" s="6"/>
      <c r="J53" s="7" t="str">
        <f>IF(G53="Yes",'Fees Data 2018'!J18,"")</f>
        <v/>
      </c>
    </row>
    <row r="54" spans="1:10" ht="15.75" thickBot="1" x14ac:dyDescent="0.3">
      <c r="A54" s="56" t="s">
        <v>33</v>
      </c>
      <c r="B54" s="56"/>
      <c r="C54" s="56"/>
      <c r="D54" s="56"/>
      <c r="E54" s="56"/>
      <c r="F54" s="57"/>
      <c r="G54" s="2"/>
      <c r="H54" s="27" t="str">
        <f>IF(G54="Yes",'Fees Data 2018'!H19,"")</f>
        <v/>
      </c>
      <c r="I54" s="6"/>
      <c r="J54" s="7" t="str">
        <f>IF(G54="Yes",'Fees Data 2018'!J19,"")</f>
        <v/>
      </c>
    </row>
    <row r="55" spans="1:10" s="26" customFormat="1" x14ac:dyDescent="0.25">
      <c r="A55" s="63" t="s">
        <v>40</v>
      </c>
      <c r="B55" s="64"/>
      <c r="C55" s="64"/>
      <c r="D55" s="64"/>
      <c r="E55" s="64"/>
      <c r="F55" s="64"/>
      <c r="G55" s="9"/>
      <c r="H55" s="10">
        <f>SUM(H39:H54)</f>
        <v>0</v>
      </c>
      <c r="I55" s="11"/>
      <c r="J55" s="12"/>
    </row>
    <row r="56" spans="1:10" s="26" customFormat="1" ht="15.75" thickBot="1" x14ac:dyDescent="0.3">
      <c r="A56" s="63" t="s">
        <v>41</v>
      </c>
      <c r="B56" s="64"/>
      <c r="C56" s="64"/>
      <c r="D56" s="65"/>
      <c r="E56" s="65"/>
      <c r="F56" s="64"/>
      <c r="G56" s="9"/>
      <c r="H56" s="12"/>
      <c r="I56" s="11"/>
      <c r="J56" s="10">
        <f>SUM(J39:J54)</f>
        <v>0</v>
      </c>
    </row>
    <row r="57" spans="1:10" ht="15" customHeight="1" thickBot="1" x14ac:dyDescent="0.3">
      <c r="A57" s="13" t="s">
        <v>34</v>
      </c>
      <c r="B57" s="14"/>
      <c r="C57" s="14"/>
      <c r="D57" s="59" t="s">
        <v>35</v>
      </c>
      <c r="E57" s="60"/>
      <c r="F57" s="15"/>
      <c r="G57" s="16"/>
      <c r="H57" s="5"/>
      <c r="I57" s="5"/>
      <c r="J57" s="5"/>
    </row>
    <row r="58" spans="1:10" x14ac:dyDescent="0.25">
      <c r="A58" s="14"/>
      <c r="B58" s="14"/>
      <c r="C58" s="14"/>
      <c r="D58" s="61"/>
      <c r="E58" s="62"/>
      <c r="F58" s="15"/>
      <c r="G58" s="16"/>
      <c r="H58" s="5"/>
      <c r="I58" s="5"/>
      <c r="J58" s="5"/>
    </row>
    <row r="59" spans="1:10" x14ac:dyDescent="0.25">
      <c r="A59" s="32" t="s">
        <v>42</v>
      </c>
      <c r="B59" s="17"/>
      <c r="C59" s="17"/>
      <c r="D59" s="17"/>
      <c r="E59" s="17"/>
      <c r="F59" s="18"/>
      <c r="G59" s="17"/>
      <c r="H59" s="17"/>
      <c r="I59" s="29"/>
      <c r="J59" s="19">
        <f>D58*0.45</f>
        <v>0</v>
      </c>
    </row>
    <row r="60" spans="1:10" x14ac:dyDescent="0.25">
      <c r="A60" s="5"/>
      <c r="B60" s="5"/>
      <c r="C60" s="5"/>
      <c r="D60" s="5"/>
      <c r="E60" s="5"/>
      <c r="F60" s="20"/>
      <c r="G60" s="5"/>
      <c r="H60" s="5"/>
      <c r="I60" s="5"/>
      <c r="J60" s="5"/>
    </row>
    <row r="61" spans="1:10" x14ac:dyDescent="0.25">
      <c r="A61" s="21" t="s">
        <v>36</v>
      </c>
      <c r="B61" s="47"/>
      <c r="C61" s="48"/>
      <c r="D61" s="48"/>
      <c r="E61" s="48"/>
      <c r="F61" s="48"/>
      <c r="G61" s="48"/>
      <c r="H61" s="48"/>
      <c r="I61" s="48"/>
      <c r="J61" s="49"/>
    </row>
    <row r="62" spans="1:10" x14ac:dyDescent="0.25">
      <c r="A62" s="30" t="s">
        <v>37</v>
      </c>
      <c r="B62" s="53"/>
      <c r="C62" s="53"/>
      <c r="D62" s="53"/>
      <c r="E62" s="53"/>
      <c r="F62" s="53"/>
      <c r="G62" s="53"/>
      <c r="H62" s="53"/>
      <c r="I62" s="53"/>
      <c r="J62" s="3"/>
    </row>
    <row r="63" spans="1:10" x14ac:dyDescent="0.25">
      <c r="A63" s="30" t="s">
        <v>38</v>
      </c>
      <c r="B63" s="53"/>
      <c r="C63" s="53"/>
      <c r="D63" s="53"/>
      <c r="E63" s="53"/>
      <c r="F63" s="53"/>
      <c r="G63" s="53"/>
      <c r="H63" s="53"/>
      <c r="I63" s="53"/>
      <c r="J63" s="3"/>
    </row>
    <row r="64" spans="1:10" x14ac:dyDescent="0.25">
      <c r="A64" s="30" t="s">
        <v>80</v>
      </c>
      <c r="B64" s="53"/>
      <c r="C64" s="53"/>
      <c r="D64" s="53"/>
      <c r="E64" s="53"/>
      <c r="F64" s="53"/>
      <c r="G64" s="53"/>
      <c r="H64" s="53"/>
      <c r="I64" s="53"/>
      <c r="J64" s="3"/>
    </row>
    <row r="65" spans="1:10" x14ac:dyDescent="0.25">
      <c r="A65" s="30" t="s">
        <v>81</v>
      </c>
      <c r="B65" s="53"/>
      <c r="C65" s="53"/>
      <c r="D65" s="53"/>
      <c r="E65" s="53"/>
      <c r="F65" s="53"/>
      <c r="G65" s="53"/>
      <c r="H65" s="53"/>
      <c r="I65" s="53"/>
      <c r="J65" s="3"/>
    </row>
    <row r="66" spans="1:10" x14ac:dyDescent="0.25">
      <c r="A66" s="30" t="s">
        <v>82</v>
      </c>
      <c r="B66" s="53" t="s">
        <v>39</v>
      </c>
      <c r="C66" s="53"/>
      <c r="D66" s="53"/>
      <c r="E66" s="53"/>
      <c r="F66" s="53"/>
      <c r="G66" s="53"/>
      <c r="H66" s="53"/>
      <c r="I66" s="53"/>
      <c r="J66" s="3"/>
    </row>
    <row r="67" spans="1:10" x14ac:dyDescent="0.25">
      <c r="A67" s="40" t="s">
        <v>82</v>
      </c>
      <c r="B67" s="53"/>
      <c r="C67" s="53"/>
      <c r="D67" s="53"/>
      <c r="E67" s="53"/>
      <c r="F67" s="53"/>
      <c r="G67" s="53"/>
      <c r="H67" s="53"/>
      <c r="I67" s="53"/>
      <c r="J67" s="3"/>
    </row>
    <row r="68" spans="1:10" x14ac:dyDescent="0.25">
      <c r="A68" s="40" t="s">
        <v>82</v>
      </c>
      <c r="B68" s="53"/>
      <c r="C68" s="53"/>
      <c r="D68" s="53"/>
      <c r="E68" s="53"/>
      <c r="F68" s="53"/>
      <c r="G68" s="53"/>
      <c r="H68" s="53"/>
      <c r="I68" s="53"/>
      <c r="J68" s="3"/>
    </row>
    <row r="69" spans="1:10" x14ac:dyDescent="0.25">
      <c r="A69" s="21" t="s">
        <v>43</v>
      </c>
      <c r="B69" s="54"/>
      <c r="C69" s="54"/>
      <c r="D69" s="54"/>
      <c r="E69" s="54"/>
      <c r="F69" s="54"/>
      <c r="G69" s="54"/>
      <c r="H69" s="54"/>
      <c r="I69" s="54"/>
      <c r="J69" s="22">
        <f>SUM(J62:J68)</f>
        <v>0</v>
      </c>
    </row>
    <row r="70" spans="1:10" x14ac:dyDescent="0.25">
      <c r="A70" s="5"/>
      <c r="B70" s="5"/>
      <c r="C70" s="5"/>
      <c r="D70" s="5"/>
      <c r="E70" s="5"/>
      <c r="F70" s="20"/>
      <c r="G70" s="5"/>
      <c r="H70" s="5"/>
      <c r="I70" s="5"/>
      <c r="J70" s="5"/>
    </row>
    <row r="71" spans="1:10" s="26" customFormat="1" x14ac:dyDescent="0.25">
      <c r="A71" s="43" t="s">
        <v>44</v>
      </c>
      <c r="B71" s="43"/>
      <c r="C71" s="43"/>
      <c r="D71" s="43"/>
      <c r="E71" s="43"/>
      <c r="F71" s="43"/>
      <c r="G71" s="43"/>
      <c r="H71" s="10">
        <f>H55</f>
        <v>0</v>
      </c>
      <c r="I71" s="31"/>
      <c r="J71" s="21"/>
    </row>
    <row r="72" spans="1:10" s="26" customFormat="1" x14ac:dyDescent="0.25">
      <c r="A72" s="44" t="s">
        <v>45</v>
      </c>
      <c r="B72" s="44"/>
      <c r="C72" s="44"/>
      <c r="D72" s="44"/>
      <c r="E72" s="44"/>
      <c r="F72" s="44"/>
      <c r="G72" s="44"/>
      <c r="H72" s="23"/>
      <c r="I72" s="31"/>
      <c r="J72" s="24">
        <f>J56+J59+J69</f>
        <v>0</v>
      </c>
    </row>
    <row r="73" spans="1:10" x14ac:dyDescent="0.25">
      <c r="A73" s="47" t="s">
        <v>46</v>
      </c>
      <c r="B73" s="48"/>
      <c r="C73" s="48"/>
      <c r="D73" s="48"/>
      <c r="E73" s="48"/>
      <c r="F73" s="48"/>
      <c r="G73" s="49"/>
      <c r="H73" s="45">
        <f>SUM(H71:J72)</f>
        <v>0</v>
      </c>
      <c r="I73" s="46"/>
      <c r="J73" s="46"/>
    </row>
    <row r="74" spans="1:10" x14ac:dyDescent="0.25">
      <c r="A74" s="4" t="s">
        <v>47</v>
      </c>
      <c r="B74" s="50"/>
      <c r="C74" s="51"/>
      <c r="D74" s="52"/>
      <c r="F74" s="25"/>
    </row>
    <row r="75" spans="1:10" x14ac:dyDescent="0.25">
      <c r="A75" s="4" t="s">
        <v>48</v>
      </c>
      <c r="B75" s="30"/>
      <c r="F75" s="25"/>
    </row>
    <row r="76" spans="1:10" x14ac:dyDescent="0.25">
      <c r="A76" s="4" t="s">
        <v>49</v>
      </c>
      <c r="B76" s="30"/>
      <c r="F76" s="25"/>
    </row>
    <row r="77" spans="1:10" x14ac:dyDescent="0.25">
      <c r="F77" s="25"/>
    </row>
    <row r="78" spans="1:10" x14ac:dyDescent="0.25">
      <c r="F78" s="25"/>
    </row>
    <row r="79" spans="1:10" x14ac:dyDescent="0.25">
      <c r="F79" s="25"/>
    </row>
    <row r="80" spans="1:10" x14ac:dyDescent="0.25">
      <c r="F80" s="25"/>
    </row>
    <row r="81" spans="6:6" x14ac:dyDescent="0.25">
      <c r="F81" s="25"/>
    </row>
    <row r="82" spans="6:6" x14ac:dyDescent="0.25">
      <c r="F82" s="25"/>
    </row>
    <row r="83" spans="6:6" x14ac:dyDescent="0.25">
      <c r="F83" s="25"/>
    </row>
    <row r="84" spans="6:6" x14ac:dyDescent="0.25">
      <c r="F84" s="25"/>
    </row>
  </sheetData>
  <sheetProtection algorithmName="SHA-512" hashValue="yi42emu+IBdSi1IjFRWpmnEmc3/1Cc4waF17lc987xMV86ymID5q+67nVGjE5khqn5McwS7Wz2DuKgswW7/9uw==" saltValue="HzupZG734U9dJlgEQYbOzQ==" spinCount="100000" sheet="1" selectLockedCells="1"/>
  <mergeCells count="68">
    <mergeCell ref="A29:B29"/>
    <mergeCell ref="C29:D29"/>
    <mergeCell ref="A28:B28"/>
    <mergeCell ref="C28:D28"/>
    <mergeCell ref="A33:B33"/>
    <mergeCell ref="C33:D33"/>
    <mergeCell ref="A31:B31"/>
    <mergeCell ref="C31:D31"/>
    <mergeCell ref="A32:B32"/>
    <mergeCell ref="C32:D32"/>
    <mergeCell ref="A30:B30"/>
    <mergeCell ref="C30:D30"/>
    <mergeCell ref="A27:B27"/>
    <mergeCell ref="C27:D27"/>
    <mergeCell ref="B19:J19"/>
    <mergeCell ref="B20:J20"/>
    <mergeCell ref="B21:J21"/>
    <mergeCell ref="B22:J22"/>
    <mergeCell ref="B23:J23"/>
    <mergeCell ref="B11:E11"/>
    <mergeCell ref="F11:G11"/>
    <mergeCell ref="H11:J11"/>
    <mergeCell ref="B24:J24"/>
    <mergeCell ref="B25:J25"/>
    <mergeCell ref="B12:J12"/>
    <mergeCell ref="B13:J13"/>
    <mergeCell ref="B14:J14"/>
    <mergeCell ref="B15:J15"/>
    <mergeCell ref="C16:J16"/>
    <mergeCell ref="B18:C18"/>
    <mergeCell ref="E18:J18"/>
    <mergeCell ref="C17:J17"/>
    <mergeCell ref="A53:F53"/>
    <mergeCell ref="A54:F54"/>
    <mergeCell ref="D57:E57"/>
    <mergeCell ref="D58:E58"/>
    <mergeCell ref="A44:F44"/>
    <mergeCell ref="A45:F45"/>
    <mergeCell ref="A46:F46"/>
    <mergeCell ref="A55:F55"/>
    <mergeCell ref="A56:F56"/>
    <mergeCell ref="A35:J35"/>
    <mergeCell ref="A49:F49"/>
    <mergeCell ref="A50:F50"/>
    <mergeCell ref="A51:F51"/>
    <mergeCell ref="A52:F52"/>
    <mergeCell ref="A39:F39"/>
    <mergeCell ref="A40:F40"/>
    <mergeCell ref="A41:F41"/>
    <mergeCell ref="A42:F42"/>
    <mergeCell ref="A43:F43"/>
    <mergeCell ref="A47:F47"/>
    <mergeCell ref="A37:F37"/>
    <mergeCell ref="A38:F38"/>
    <mergeCell ref="B66:I66"/>
    <mergeCell ref="B67:I67"/>
    <mergeCell ref="B68:I68"/>
    <mergeCell ref="B69:I69"/>
    <mergeCell ref="B61:J61"/>
    <mergeCell ref="B62:I62"/>
    <mergeCell ref="B63:I63"/>
    <mergeCell ref="B64:I64"/>
    <mergeCell ref="B65:I65"/>
    <mergeCell ref="A71:G71"/>
    <mergeCell ref="A72:G72"/>
    <mergeCell ref="H73:J73"/>
    <mergeCell ref="A73:G73"/>
    <mergeCell ref="B74:D74"/>
  </mergeCells>
  <pageMargins left="0.31496062992125984" right="0.31496062992125984" top="0.35433070866141736" bottom="0.55118110236220474" header="0.31496062992125984" footer="0.31496062992125984"/>
  <pageSetup paperSize="9" scale="94" fitToHeight="0" orientation="portrait" r:id="rId1"/>
  <rowBreaks count="1" manualBreakCount="1">
    <brk id="3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enter either yes or no from the dropdown list" promptTitle="Select Yes or No" xr:uid="{00000000-0002-0000-0000-000000000000}">
          <x14:formula1>
            <xm:f>Sheet2!$A$3:$A$4</xm:f>
          </x14:formula1>
          <xm:sqref>G49:G54 D18 G37:G47 B16:B17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9" sqref="A9"/>
    </sheetView>
  </sheetViews>
  <sheetFormatPr defaultRowHeight="15" x14ac:dyDescent="0.25"/>
  <cols>
    <col min="1" max="1" width="11" customWidth="1"/>
  </cols>
  <sheetData>
    <row r="2" spans="1:1" x14ac:dyDescent="0.25">
      <c r="A2" t="s">
        <v>63</v>
      </c>
    </row>
    <row r="3" spans="1:1" x14ac:dyDescent="0.25">
      <c r="A3" t="s">
        <v>6</v>
      </c>
    </row>
    <row r="4" spans="1:1" x14ac:dyDescent="0.25">
      <c r="A4" t="s">
        <v>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M3" sqref="M3"/>
    </sheetView>
  </sheetViews>
  <sheetFormatPr defaultRowHeight="15" x14ac:dyDescent="0.25"/>
  <cols>
    <col min="7" max="7" width="9.140625" customWidth="1"/>
  </cols>
  <sheetData>
    <row r="1" spans="1:10" x14ac:dyDescent="0.25">
      <c r="A1" t="s">
        <v>58</v>
      </c>
    </row>
    <row r="2" spans="1:10" s="37" customFormat="1" ht="15" customHeight="1" x14ac:dyDescent="0.25">
      <c r="A2" s="58" t="s">
        <v>66</v>
      </c>
      <c r="B2" s="58"/>
      <c r="C2" s="58"/>
      <c r="D2" s="58"/>
      <c r="E2" s="58"/>
      <c r="F2" s="58"/>
      <c r="G2" s="58"/>
      <c r="H2" s="1">
        <v>0</v>
      </c>
      <c r="I2" s="38"/>
      <c r="J2" s="1">
        <v>0</v>
      </c>
    </row>
    <row r="3" spans="1:10" s="37" customFormat="1" ht="30.75" customHeight="1" x14ac:dyDescent="0.25">
      <c r="A3" s="89" t="s">
        <v>65</v>
      </c>
      <c r="B3" s="89"/>
      <c r="C3" s="89"/>
      <c r="D3" s="89"/>
      <c r="E3" s="89"/>
      <c r="F3" s="89"/>
      <c r="G3" s="89"/>
      <c r="H3" s="1">
        <v>0</v>
      </c>
      <c r="I3" s="38"/>
      <c r="J3" s="1">
        <v>0</v>
      </c>
    </row>
    <row r="4" spans="1:10" x14ac:dyDescent="0.25">
      <c r="A4" t="s">
        <v>19</v>
      </c>
      <c r="H4" s="1">
        <v>103</v>
      </c>
      <c r="I4" s="1"/>
      <c r="J4" s="1">
        <v>87</v>
      </c>
    </row>
    <row r="5" spans="1:10" x14ac:dyDescent="0.25">
      <c r="A5" t="s">
        <v>22</v>
      </c>
      <c r="H5" s="1">
        <v>13</v>
      </c>
      <c r="I5" s="1"/>
      <c r="J5" s="1">
        <v>290</v>
      </c>
    </row>
    <row r="6" spans="1:10" x14ac:dyDescent="0.25">
      <c r="A6" t="s">
        <v>23</v>
      </c>
      <c r="H6" s="1">
        <v>13</v>
      </c>
      <c r="I6" s="1"/>
      <c r="J6" s="1">
        <v>118</v>
      </c>
    </row>
    <row r="7" spans="1:10" x14ac:dyDescent="0.25">
      <c r="A7" t="s">
        <v>24</v>
      </c>
      <c r="H7" s="1">
        <v>27</v>
      </c>
      <c r="I7" s="1"/>
      <c r="J7" s="1">
        <v>0</v>
      </c>
    </row>
    <row r="8" spans="1:10" x14ac:dyDescent="0.25">
      <c r="A8" t="s">
        <v>25</v>
      </c>
      <c r="H8" s="1">
        <v>27</v>
      </c>
      <c r="I8" s="1"/>
      <c r="J8" s="1">
        <v>0</v>
      </c>
    </row>
    <row r="9" spans="1:10" x14ac:dyDescent="0.25">
      <c r="A9" t="s">
        <v>26</v>
      </c>
      <c r="H9" s="1">
        <v>40</v>
      </c>
      <c r="I9" s="1"/>
      <c r="J9" s="1">
        <v>291</v>
      </c>
    </row>
    <row r="10" spans="1:10" x14ac:dyDescent="0.25">
      <c r="A10" t="s">
        <v>27</v>
      </c>
      <c r="H10" s="1">
        <v>40</v>
      </c>
      <c r="I10" s="1"/>
      <c r="J10" s="1">
        <v>118</v>
      </c>
    </row>
    <row r="11" spans="1:10" x14ac:dyDescent="0.25">
      <c r="A11" t="s">
        <v>72</v>
      </c>
      <c r="H11" s="1">
        <v>53</v>
      </c>
      <c r="I11" s="1"/>
      <c r="J11" s="1">
        <v>14</v>
      </c>
    </row>
    <row r="12" spans="1:10" x14ac:dyDescent="0.25">
      <c r="A12" s="56" t="s">
        <v>61</v>
      </c>
      <c r="B12" s="56"/>
      <c r="C12" s="56"/>
      <c r="D12" s="56"/>
      <c r="E12" s="56"/>
      <c r="F12" s="57"/>
      <c r="H12" s="1">
        <v>53</v>
      </c>
      <c r="I12" s="1"/>
      <c r="J12" s="1">
        <v>14</v>
      </c>
    </row>
    <row r="13" spans="1:10" x14ac:dyDescent="0.25">
      <c r="A13" t="s">
        <v>71</v>
      </c>
      <c r="H13" s="1"/>
      <c r="I13" s="1"/>
      <c r="J13" s="1"/>
    </row>
    <row r="14" spans="1:10" x14ac:dyDescent="0.25">
      <c r="A14" t="s">
        <v>28</v>
      </c>
      <c r="H14" s="1">
        <v>103</v>
      </c>
      <c r="I14" s="1"/>
      <c r="J14" s="1">
        <v>290</v>
      </c>
    </row>
    <row r="15" spans="1:10" x14ac:dyDescent="0.25">
      <c r="A15" t="s">
        <v>29</v>
      </c>
      <c r="H15" s="1">
        <v>103</v>
      </c>
      <c r="I15" s="1"/>
      <c r="J15" s="1">
        <v>118</v>
      </c>
    </row>
    <row r="16" spans="1:10" x14ac:dyDescent="0.25">
      <c r="A16" t="s">
        <v>30</v>
      </c>
      <c r="H16" s="1">
        <v>161</v>
      </c>
      <c r="I16" s="1"/>
      <c r="J16" s="1">
        <v>29</v>
      </c>
    </row>
    <row r="17" spans="1:10" x14ac:dyDescent="0.25">
      <c r="A17" t="s">
        <v>31</v>
      </c>
      <c r="H17" s="1">
        <v>40</v>
      </c>
      <c r="I17" s="1"/>
      <c r="J17" s="1">
        <v>291</v>
      </c>
    </row>
    <row r="18" spans="1:10" x14ac:dyDescent="0.25">
      <c r="A18" t="s">
        <v>32</v>
      </c>
      <c r="H18" s="1">
        <v>40</v>
      </c>
      <c r="I18" s="1"/>
      <c r="J18" s="1">
        <v>118</v>
      </c>
    </row>
    <row r="19" spans="1:10" x14ac:dyDescent="0.25">
      <c r="A19" t="s">
        <v>33</v>
      </c>
      <c r="H19" s="1">
        <v>0</v>
      </c>
      <c r="I19" s="1"/>
      <c r="J19" s="1">
        <v>14</v>
      </c>
    </row>
    <row r="21" spans="1:10" x14ac:dyDescent="0.25">
      <c r="A21" t="s">
        <v>50</v>
      </c>
      <c r="H21" s="1">
        <v>0</v>
      </c>
      <c r="J21" s="1">
        <v>29</v>
      </c>
    </row>
    <row r="22" spans="1:10" x14ac:dyDescent="0.25">
      <c r="A22" t="s">
        <v>51</v>
      </c>
      <c r="H22" s="1">
        <v>0</v>
      </c>
      <c r="J22" s="1">
        <v>14</v>
      </c>
    </row>
    <row r="23" spans="1:10" x14ac:dyDescent="0.25">
      <c r="A23" t="s">
        <v>52</v>
      </c>
      <c r="H23" s="1">
        <v>201</v>
      </c>
      <c r="J23" s="1">
        <v>240</v>
      </c>
    </row>
    <row r="24" spans="1:10" x14ac:dyDescent="0.25">
      <c r="H24" s="1"/>
      <c r="J24" s="1"/>
    </row>
    <row r="25" spans="1:10" x14ac:dyDescent="0.25">
      <c r="H25" s="1"/>
      <c r="J25" s="1"/>
    </row>
    <row r="27" spans="1:10" x14ac:dyDescent="0.25">
      <c r="A27" t="s">
        <v>67</v>
      </c>
      <c r="H27" s="1">
        <v>13</v>
      </c>
      <c r="J27" s="1">
        <v>30</v>
      </c>
    </row>
    <row r="28" spans="1:10" x14ac:dyDescent="0.25">
      <c r="A28" t="s">
        <v>68</v>
      </c>
      <c r="H28" s="1">
        <v>13</v>
      </c>
      <c r="J28" s="1">
        <v>59</v>
      </c>
    </row>
    <row r="29" spans="1:10" x14ac:dyDescent="0.25">
      <c r="A29" t="s">
        <v>69</v>
      </c>
      <c r="H29" s="1">
        <v>13</v>
      </c>
      <c r="J29" s="1">
        <v>123</v>
      </c>
    </row>
    <row r="30" spans="1:10" x14ac:dyDescent="0.25">
      <c r="A30" t="s">
        <v>70</v>
      </c>
      <c r="H30" s="1">
        <v>13</v>
      </c>
      <c r="J30" s="1">
        <v>14</v>
      </c>
    </row>
  </sheetData>
  <mergeCells count="3">
    <mergeCell ref="A2:G2"/>
    <mergeCell ref="A3:G3"/>
    <mergeCell ref="A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Fees Data 2018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Janet Hall</cp:lastModifiedBy>
  <cp:lastPrinted>2017-12-07T13:03:32Z</cp:lastPrinted>
  <dcterms:created xsi:type="dcterms:W3CDTF">2016-05-19T08:04:31Z</dcterms:created>
  <dcterms:modified xsi:type="dcterms:W3CDTF">2018-01-25T21:34:23Z</dcterms:modified>
</cp:coreProperties>
</file>